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1_FORMATOS IFT - SECTOR PARAESTATAL MUNICIPAL SCG\"/>
    </mc:Choice>
  </mc:AlternateContent>
  <xr:revisionPtr revIDLastSave="0" documentId="13_ncr:1_{3065C265-0A56-4ECA-A157-3797FA9A1729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456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H152" i="1"/>
  <c r="H149" i="1"/>
  <c r="H143" i="1"/>
  <c r="H144" i="1"/>
  <c r="H145" i="1"/>
  <c r="H126" i="1"/>
  <c r="H127" i="1"/>
  <c r="H128" i="1"/>
  <c r="H125" i="1"/>
  <c r="H116" i="1"/>
  <c r="H117" i="1"/>
  <c r="H123" i="1"/>
  <c r="H115" i="1"/>
  <c r="H106" i="1"/>
  <c r="H112" i="1"/>
  <c r="H113" i="1"/>
  <c r="H105" i="1"/>
  <c r="H101" i="1"/>
  <c r="H102" i="1"/>
  <c r="H103" i="1"/>
  <c r="H92" i="1"/>
  <c r="H93" i="1"/>
  <c r="H87" i="1"/>
  <c r="H84" i="1"/>
  <c r="H78" i="1"/>
  <c r="H75" i="1"/>
  <c r="H69" i="1"/>
  <c r="H54" i="1"/>
  <c r="H55" i="1"/>
  <c r="H57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E152" i="1"/>
  <c r="E149" i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E144" i="1"/>
  <c r="E145" i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E127" i="1"/>
  <c r="E128" i="1"/>
  <c r="E129" i="1"/>
  <c r="H129" i="1" s="1"/>
  <c r="E130" i="1"/>
  <c r="H130" i="1" s="1"/>
  <c r="E131" i="1"/>
  <c r="H131" i="1" s="1"/>
  <c r="E132" i="1"/>
  <c r="H132" i="1" s="1"/>
  <c r="E125" i="1"/>
  <c r="E116" i="1"/>
  <c r="E117" i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E115" i="1"/>
  <c r="E106" i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E113" i="1"/>
  <c r="E105" i="1"/>
  <c r="E96" i="1"/>
  <c r="H96" i="1" s="1"/>
  <c r="E97" i="1"/>
  <c r="H97" i="1" s="1"/>
  <c r="E98" i="1"/>
  <c r="H98" i="1" s="1"/>
  <c r="E99" i="1"/>
  <c r="H99" i="1" s="1"/>
  <c r="E100" i="1"/>
  <c r="H100" i="1" s="1"/>
  <c r="E101" i="1"/>
  <c r="E102" i="1"/>
  <c r="E103" i="1"/>
  <c r="E95" i="1"/>
  <c r="H95" i="1" s="1"/>
  <c r="E88" i="1"/>
  <c r="H88" i="1" s="1"/>
  <c r="E89" i="1"/>
  <c r="H89" i="1" s="1"/>
  <c r="E90" i="1"/>
  <c r="H90" i="1" s="1"/>
  <c r="E91" i="1"/>
  <c r="H91" i="1" s="1"/>
  <c r="E92" i="1"/>
  <c r="E93" i="1"/>
  <c r="E87" i="1"/>
  <c r="E79" i="1"/>
  <c r="H79" i="1" s="1"/>
  <c r="E80" i="1"/>
  <c r="H80" i="1" s="1"/>
  <c r="E81" i="1"/>
  <c r="H81" i="1" s="1"/>
  <c r="E82" i="1"/>
  <c r="H82" i="1" s="1"/>
  <c r="E83" i="1"/>
  <c r="H83" i="1" s="1"/>
  <c r="E84" i="1"/>
  <c r="E78" i="1"/>
  <c r="E75" i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E55" i="1"/>
  <c r="E56" i="1"/>
  <c r="H56" i="1" s="1"/>
  <c r="E57" i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G10" i="1" l="1"/>
  <c r="G160" i="1" s="1"/>
  <c r="F10" i="1"/>
  <c r="F160" i="1" s="1"/>
  <c r="D10" i="1"/>
  <c r="D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<sst xmlns="http://schemas.openxmlformats.org/spreadsheetml/2006/main" count="163" uniqueCount="90">
  <si>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</si>
  <si>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</si>
  <si>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</si>
  <si>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</si>
  <si>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</si>
  <si>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</si>
  <si>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</si>
  <si>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</si>
  <si>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</si>
  <si>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</si>
  <si>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</si>
  <si>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</si>
  <si>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</si>
  <si>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</si>
  <si>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</si>
  <si>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</si>
  <si>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</si>
  <si>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</si>
  <si>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</si>
  <si>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</si>
  <si>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</si>
  <si>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</si>
  <si>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</si>
  <si>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</si>
  <si>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</si>
  <si>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</si>
  <si>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</si>
  <si>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</si>
  <si>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</si>
  <si>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</si>
  <si>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</si>
  <si>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</si>
  <si>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</si>
  <si>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</si>
  <si>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</si>
  <si>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</si>
  <si>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</si>
  <si>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</si>
  <si>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</si>
  <si>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</si>
  <si>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</si>
  <si>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</si>
  <si>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</si>
  <si>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</si>
  <si>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</si>
  <si>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</si>
  <si>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</si>
  <si>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</si>
  <si>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</si>
  <si>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</si>
  <si>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</si>
  <si>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</si>
  <si>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</si>
  <si>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</si>
  <si>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</si>
  <si>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</si>
  <si>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</si>
  <si>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</si>
  <si>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</si>
  <si>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</si>
  <si>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</si>
  <si>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</si>
  <si>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</si>
  <si>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</si>
  <si>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</si>
  <si>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</si>
  <si>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</si>
  <si>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</si>
  <si>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</si>
  <si>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</si>
  <si>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</si>
  <si>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</si>
  <si>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</si>
  <si>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</si>
  <si>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</si>
  <si>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</si>
  <si>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</si>
  <si>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</si>
  <si>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</si>
  <si>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</si>
  <si>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</si>
  <si>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</si>
  <si>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</si>
  <si>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</si>
  <si>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</si>
  <si>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</si>
  <si>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</si>
  <si>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</si>
  <si>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septiembre de 2023 (b)</t>
  </si>
  <si>
    <t xml:space="preserve">Instituto Municipal de Pensiones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</si>
</sst>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2" zoomScale="90" zoomScaleNormal="90" workbookViewId="0">
      <selection activeCell="B3" sqref="B3:H3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89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88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416385110</v>
      </c>
      <c r="D10" s="8">
        <f>SUM(D12,D20,D30,D40,D50,D60,D64,D73,D77)</f>
        <v>45600717.129999995</v>
      </c>
      <c r="E10" s="24">
        <f t="shared" ref="E10:H10" si="0">SUM(E12,E20,E30,E40,E50,E60,E64,E73,E77)</f>
        <v>461985827.13</v>
      </c>
      <c r="F10" s="8">
        <f t="shared" si="0"/>
        <v>379659745.44999999</v>
      </c>
      <c r="G10" s="8">
        <f t="shared" si="0"/>
        <v>333137249.56999999</v>
      </c>
      <c r="H10" s="24">
        <f t="shared" si="0"/>
        <v>82326081.680000007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84657590</v>
      </c>
      <c r="D12" s="7">
        <f>SUM(D13:D19)</f>
        <v>0</v>
      </c>
      <c r="E12" s="25">
        <f t="shared" ref="E12:H12" si="1">SUM(E13:E19)</f>
        <v>84657590</v>
      </c>
      <c r="F12" s="7">
        <f t="shared" si="1"/>
        <v>61870506.650000006</v>
      </c>
      <c r="G12" s="7">
        <f t="shared" si="1"/>
        <v>56898006.739999995</v>
      </c>
      <c r="H12" s="25">
        <f t="shared" si="1"/>
        <v>22787083.350000005</v>
      </c>
    </row>
    <row r="13" spans="2:9" ht="22.8" x14ac:dyDescent="0.25">
      <c r="B13" s="10" t="s">
        <v>14</v>
      </c>
      <c r="C13" s="22">
        <v>25668353</v>
      </c>
      <c r="D13" s="22">
        <v>1015051</v>
      </c>
      <c r="E13" s="26">
        <f>SUM(C13:D13)</f>
        <v>26683404</v>
      </c>
      <c r="F13" s="23">
        <v>19569104.309999999</v>
      </c>
      <c r="G13" s="23">
        <v>19569104.309999999</v>
      </c>
      <c r="H13" s="30">
        <f>SUM(E13-F13)</f>
        <v>7114299.6900000013</v>
      </c>
    </row>
    <row r="14" spans="2:9" ht="22.95" customHeight="1" x14ac:dyDescent="0.25">
      <c r="B14" s="10" t="s">
        <v>15</v>
      </c>
      <c r="C14" s="22">
        <v>5994000</v>
      </c>
      <c r="D14" s="22">
        <v>-29000</v>
      </c>
      <c r="E14" s="26">
        <f t="shared" ref="E14:E79" si="2">SUM(C14:D14)</f>
        <v>5965000</v>
      </c>
      <c r="F14" s="23">
        <v>4463508.51</v>
      </c>
      <c r="G14" s="23">
        <v>4463508.51</v>
      </c>
      <c r="H14" s="30">
        <f t="shared" ref="H14:H79" si="3">SUM(E14-F14)</f>
        <v>1501491.4900000002</v>
      </c>
    </row>
    <row r="15" spans="2:9" x14ac:dyDescent="0.25">
      <c r="B15" s="10" t="s">
        <v>16</v>
      </c>
      <c r="C15" s="22">
        <v>19176000</v>
      </c>
      <c r="D15" s="22">
        <v>237100</v>
      </c>
      <c r="E15" s="26">
        <f t="shared" si="2"/>
        <v>19413100</v>
      </c>
      <c r="F15" s="23">
        <v>14270999.41</v>
      </c>
      <c r="G15" s="23">
        <v>9298499.5</v>
      </c>
      <c r="H15" s="30">
        <f t="shared" si="3"/>
        <v>5142100.59</v>
      </c>
    </row>
    <row r="16" spans="2:9" x14ac:dyDescent="0.25">
      <c r="B16" s="10" t="s">
        <v>17</v>
      </c>
      <c r="C16" s="22">
        <v>6666619</v>
      </c>
      <c r="D16" s="22">
        <v>841302.56</v>
      </c>
      <c r="E16" s="26">
        <f t="shared" si="2"/>
        <v>7507921.5600000005</v>
      </c>
      <c r="F16" s="23">
        <v>5639052.9299999997</v>
      </c>
      <c r="G16" s="23">
        <v>5639052.9299999997</v>
      </c>
      <c r="H16" s="30">
        <f t="shared" si="3"/>
        <v>1868868.6300000008</v>
      </c>
    </row>
    <row r="17" spans="2:8" x14ac:dyDescent="0.25">
      <c r="B17" s="10" t="s">
        <v>18</v>
      </c>
      <c r="C17" s="22">
        <v>25145843</v>
      </c>
      <c r="D17" s="22">
        <v>-395992.56</v>
      </c>
      <c r="E17" s="26">
        <f t="shared" si="2"/>
        <v>24749850.440000001</v>
      </c>
      <c r="F17" s="23">
        <v>17927841.489999998</v>
      </c>
      <c r="G17" s="23">
        <v>17927841.489999998</v>
      </c>
      <c r="H17" s="30">
        <f t="shared" si="3"/>
        <v>6822008.950000003</v>
      </c>
    </row>
    <row r="18" spans="2:8" x14ac:dyDescent="0.25">
      <c r="B18" s="10" t="s">
        <v>19</v>
      </c>
      <c r="C18" s="22">
        <v>2006775</v>
      </c>
      <c r="D18" s="22">
        <v>-1668461</v>
      </c>
      <c r="E18" s="26">
        <f t="shared" si="2"/>
        <v>338314</v>
      </c>
      <c r="F18" s="23">
        <v>0</v>
      </c>
      <c r="G18" s="23">
        <v>0</v>
      </c>
      <c r="H18" s="30">
        <f t="shared" si="3"/>
        <v>338314</v>
      </c>
    </row>
    <row r="19" spans="2:8" x14ac:dyDescent="0.25">
      <c r="B19" s="10" t="s">
        <v>20</v>
      </c>
      <c r="C19" s="22"/>
      <c r="D19" s="22"/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160522625</v>
      </c>
      <c r="D20" s="7">
        <f t="shared" ref="D20:H20" si="4">SUM(D21:D29)</f>
        <v>38274673.099999994</v>
      </c>
      <c r="E20" s="25">
        <f t="shared" si="4"/>
        <v>198797298.09999999</v>
      </c>
      <c r="F20" s="7">
        <f t="shared" si="4"/>
        <v>171779246.85000002</v>
      </c>
      <c r="G20" s="7">
        <f t="shared" si="4"/>
        <v>143064482.14000002</v>
      </c>
      <c r="H20" s="25">
        <f t="shared" si="4"/>
        <v>27018051.249999996</v>
      </c>
    </row>
    <row r="21" spans="2:8" ht="22.8" x14ac:dyDescent="0.25">
      <c r="B21" s="10" t="s">
        <v>22</v>
      </c>
      <c r="C21" s="22">
        <v>851724</v>
      </c>
      <c r="D21" s="22">
        <v>-64914.5</v>
      </c>
      <c r="E21" s="26">
        <f t="shared" si="2"/>
        <v>786809.5</v>
      </c>
      <c r="F21" s="23">
        <v>461267.26</v>
      </c>
      <c r="G21" s="23">
        <v>436205.54</v>
      </c>
      <c r="H21" s="30">
        <f t="shared" si="3"/>
        <v>325542.24</v>
      </c>
    </row>
    <row r="22" spans="2:8" x14ac:dyDescent="0.25">
      <c r="B22" s="10" t="s">
        <v>23</v>
      </c>
      <c r="C22" s="22">
        <v>288864</v>
      </c>
      <c r="D22" s="22">
        <v>34253.64</v>
      </c>
      <c r="E22" s="26">
        <f t="shared" si="2"/>
        <v>323117.64</v>
      </c>
      <c r="F22" s="23">
        <v>225932.26</v>
      </c>
      <c r="G22" s="23">
        <v>225932.26</v>
      </c>
      <c r="H22" s="30">
        <f t="shared" si="3"/>
        <v>97185.38</v>
      </c>
    </row>
    <row r="23" spans="2:8" ht="22.8" x14ac:dyDescent="0.25">
      <c r="B23" s="10" t="s">
        <v>24</v>
      </c>
      <c r="C23" s="22"/>
      <c r="D23" s="22"/>
      <c r="E23" s="26">
        <f t="shared" si="2"/>
        <v>0</v>
      </c>
      <c r="F23" s="23"/>
      <c r="G23" s="23"/>
      <c r="H23" s="30">
        <f t="shared" si="3"/>
        <v>0</v>
      </c>
    </row>
    <row r="24" spans="2:8" ht="22.8" x14ac:dyDescent="0.25">
      <c r="B24" s="10" t="s">
        <v>25</v>
      </c>
      <c r="C24" s="22">
        <v>110561</v>
      </c>
      <c r="D24" s="22">
        <v>-32014.84</v>
      </c>
      <c r="E24" s="26">
        <f t="shared" si="2"/>
        <v>78546.16</v>
      </c>
      <c r="F24" s="23">
        <v>43676.13</v>
      </c>
      <c r="G24" s="23">
        <v>42397.52</v>
      </c>
      <c r="H24" s="30">
        <f t="shared" si="3"/>
        <v>34870.030000000006</v>
      </c>
    </row>
    <row r="25" spans="2:8" ht="23.4" customHeight="1" x14ac:dyDescent="0.25">
      <c r="B25" s="10" t="s">
        <v>26</v>
      </c>
      <c r="C25" s="22">
        <v>157997710</v>
      </c>
      <c r="D25" s="22">
        <v>38465000.140000001</v>
      </c>
      <c r="E25" s="26">
        <f t="shared" si="2"/>
        <v>196462710.13999999</v>
      </c>
      <c r="F25" s="23">
        <v>170367801.50999999</v>
      </c>
      <c r="G25" s="23">
        <v>141715025.19</v>
      </c>
      <c r="H25" s="30">
        <f t="shared" si="3"/>
        <v>26094908.629999995</v>
      </c>
    </row>
    <row r="26" spans="2:8" x14ac:dyDescent="0.25">
      <c r="B26" s="10" t="s">
        <v>27</v>
      </c>
      <c r="C26" s="22">
        <v>475349</v>
      </c>
      <c r="D26" s="22">
        <v>0</v>
      </c>
      <c r="E26" s="26">
        <f t="shared" si="2"/>
        <v>475349</v>
      </c>
      <c r="F26" s="23">
        <v>326096.43</v>
      </c>
      <c r="G26" s="23">
        <v>299201.08</v>
      </c>
      <c r="H26" s="30">
        <f t="shared" si="3"/>
        <v>149252.57</v>
      </c>
    </row>
    <row r="27" spans="2:8" ht="22.8" x14ac:dyDescent="0.25">
      <c r="B27" s="10" t="s">
        <v>28</v>
      </c>
      <c r="C27" s="22">
        <v>223689</v>
      </c>
      <c r="D27" s="22">
        <v>-524</v>
      </c>
      <c r="E27" s="26">
        <f t="shared" si="2"/>
        <v>223165</v>
      </c>
      <c r="F27" s="23">
        <v>82543.61</v>
      </c>
      <c r="G27" s="23">
        <v>82543.61</v>
      </c>
      <c r="H27" s="30">
        <f t="shared" si="3"/>
        <v>140621.39000000001</v>
      </c>
    </row>
    <row r="28" spans="2:8" ht="12" customHeight="1" x14ac:dyDescent="0.25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5.95" customHeight="1" x14ac:dyDescent="0.25">
      <c r="B29" s="10" t="s">
        <v>30</v>
      </c>
      <c r="C29" s="22">
        <v>574728</v>
      </c>
      <c r="D29" s="22">
        <v>-127127.34</v>
      </c>
      <c r="E29" s="26">
        <f t="shared" si="2"/>
        <v>447600.66000000003</v>
      </c>
      <c r="F29" s="23">
        <v>271929.65000000002</v>
      </c>
      <c r="G29" s="23">
        <v>263176.94</v>
      </c>
      <c r="H29" s="30">
        <f t="shared" si="3"/>
        <v>175671.01</v>
      </c>
    </row>
    <row r="30" spans="2:8" s="9" customFormat="1" ht="24" x14ac:dyDescent="0.25">
      <c r="B30" s="12" t="s">
        <v>31</v>
      </c>
      <c r="C30" s="7">
        <f>SUM(C31:C39)</f>
        <v>170899895</v>
      </c>
      <c r="D30" s="7">
        <f t="shared" ref="D30:H30" si="5">SUM(D31:D39)</f>
        <v>7084710.1799999997</v>
      </c>
      <c r="E30" s="25">
        <f t="shared" si="5"/>
        <v>177984605.17999998</v>
      </c>
      <c r="F30" s="7">
        <f t="shared" si="5"/>
        <v>145501173.88</v>
      </c>
      <c r="G30" s="7">
        <f t="shared" si="5"/>
        <v>132679049.45999998</v>
      </c>
      <c r="H30" s="25">
        <f t="shared" si="5"/>
        <v>32483431.300000001</v>
      </c>
    </row>
    <row r="31" spans="2:8" x14ac:dyDescent="0.25">
      <c r="B31" s="10" t="s">
        <v>32</v>
      </c>
      <c r="C31" s="22">
        <v>142322</v>
      </c>
      <c r="D31" s="22">
        <v>-2500</v>
      </c>
      <c r="E31" s="26">
        <f t="shared" si="2"/>
        <v>139822</v>
      </c>
      <c r="F31" s="23">
        <v>97012.93</v>
      </c>
      <c r="G31" s="23">
        <v>97012.93</v>
      </c>
      <c r="H31" s="30">
        <f t="shared" si="3"/>
        <v>42809.070000000007</v>
      </c>
    </row>
    <row r="32" spans="2:8" x14ac:dyDescent="0.25">
      <c r="B32" s="10" t="s">
        <v>33</v>
      </c>
      <c r="C32" s="22">
        <v>3519836</v>
      </c>
      <c r="D32" s="22">
        <v>1528654.26</v>
      </c>
      <c r="E32" s="26">
        <f t="shared" si="2"/>
        <v>5048490.26</v>
      </c>
      <c r="F32" s="23">
        <v>3733149.89</v>
      </c>
      <c r="G32" s="23">
        <v>3208472.17</v>
      </c>
      <c r="H32" s="30">
        <f t="shared" si="3"/>
        <v>1315340.3699999996</v>
      </c>
    </row>
    <row r="33" spans="2:8" ht="22.8" x14ac:dyDescent="0.25">
      <c r="B33" s="10" t="s">
        <v>34</v>
      </c>
      <c r="C33" s="22">
        <v>162574355</v>
      </c>
      <c r="D33" s="22">
        <v>5323927.3899999997</v>
      </c>
      <c r="E33" s="26">
        <f t="shared" si="2"/>
        <v>167898282.38999999</v>
      </c>
      <c r="F33" s="23">
        <v>138666176.94999999</v>
      </c>
      <c r="G33" s="23">
        <v>126437782.56999999</v>
      </c>
      <c r="H33" s="30">
        <f t="shared" si="3"/>
        <v>29232105.439999998</v>
      </c>
    </row>
    <row r="34" spans="2:8" ht="24.6" customHeight="1" x14ac:dyDescent="0.25">
      <c r="B34" s="10" t="s">
        <v>35</v>
      </c>
      <c r="C34" s="22">
        <v>43390</v>
      </c>
      <c r="D34" s="22">
        <v>22500</v>
      </c>
      <c r="E34" s="26">
        <f t="shared" si="2"/>
        <v>65890</v>
      </c>
      <c r="F34" s="23">
        <v>39882.519999999997</v>
      </c>
      <c r="G34" s="23">
        <v>39882.519999999997</v>
      </c>
      <c r="H34" s="30">
        <f t="shared" si="3"/>
        <v>26007.480000000003</v>
      </c>
    </row>
    <row r="35" spans="2:8" ht="22.8" x14ac:dyDescent="0.25">
      <c r="B35" s="10" t="s">
        <v>36</v>
      </c>
      <c r="C35" s="22">
        <v>3481426</v>
      </c>
      <c r="D35" s="22">
        <v>-39390.51</v>
      </c>
      <c r="E35" s="26">
        <f t="shared" si="2"/>
        <v>3442035.49</v>
      </c>
      <c r="F35" s="23">
        <v>1978166.97</v>
      </c>
      <c r="G35" s="23">
        <v>1936085.05</v>
      </c>
      <c r="H35" s="30">
        <f t="shared" si="3"/>
        <v>1463868.5200000003</v>
      </c>
    </row>
    <row r="36" spans="2:8" x14ac:dyDescent="0.25">
      <c r="B36" s="10" t="s">
        <v>37</v>
      </c>
      <c r="C36" s="22">
        <v>250560</v>
      </c>
      <c r="D36" s="22">
        <v>0</v>
      </c>
      <c r="E36" s="26">
        <f t="shared" si="2"/>
        <v>250560</v>
      </c>
      <c r="F36" s="23">
        <v>167040</v>
      </c>
      <c r="G36" s="23">
        <v>167040</v>
      </c>
      <c r="H36" s="30">
        <f t="shared" si="3"/>
        <v>83520</v>
      </c>
    </row>
    <row r="37" spans="2:8" x14ac:dyDescent="0.25">
      <c r="B37" s="10" t="s">
        <v>38</v>
      </c>
      <c r="C37" s="22">
        <v>5945</v>
      </c>
      <c r="D37" s="22">
        <v>87548.9</v>
      </c>
      <c r="E37" s="26">
        <f t="shared" si="2"/>
        <v>93493.9</v>
      </c>
      <c r="F37" s="23">
        <v>92488.46</v>
      </c>
      <c r="G37" s="23">
        <v>92488.46</v>
      </c>
      <c r="H37" s="30">
        <f t="shared" si="3"/>
        <v>1005.4399999999878</v>
      </c>
    </row>
    <row r="38" spans="2:8" x14ac:dyDescent="0.25">
      <c r="B38" s="10" t="s">
        <v>39</v>
      </c>
      <c r="C38" s="22">
        <v>873134</v>
      </c>
      <c r="D38" s="22">
        <v>153970.14000000001</v>
      </c>
      <c r="E38" s="26">
        <f t="shared" si="2"/>
        <v>1027104.14</v>
      </c>
      <c r="F38" s="23">
        <v>711190.16</v>
      </c>
      <c r="G38" s="23">
        <v>684219.76</v>
      </c>
      <c r="H38" s="30">
        <f t="shared" si="3"/>
        <v>315913.98</v>
      </c>
    </row>
    <row r="39" spans="2:8" x14ac:dyDescent="0.25">
      <c r="B39" s="10" t="s">
        <v>40</v>
      </c>
      <c r="C39" s="22">
        <v>8927</v>
      </c>
      <c r="D39" s="22">
        <v>10000</v>
      </c>
      <c r="E39" s="26">
        <f t="shared" si="2"/>
        <v>18927</v>
      </c>
      <c r="F39" s="23">
        <v>16066</v>
      </c>
      <c r="G39" s="23">
        <v>16066</v>
      </c>
      <c r="H39" s="30">
        <f t="shared" si="3"/>
        <v>2861</v>
      </c>
    </row>
    <row r="40" spans="2:8" s="9" customFormat="1" ht="25.5" customHeight="1" x14ac:dyDescent="0.25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305000</v>
      </c>
      <c r="D50" s="7">
        <f t="shared" ref="D50:H50" si="7">SUM(D51:D59)</f>
        <v>241333.85</v>
      </c>
      <c r="E50" s="25">
        <f t="shared" si="7"/>
        <v>546333.85</v>
      </c>
      <c r="F50" s="7">
        <f t="shared" si="7"/>
        <v>508818.07</v>
      </c>
      <c r="G50" s="7">
        <f t="shared" si="7"/>
        <v>495711.23</v>
      </c>
      <c r="H50" s="25">
        <f t="shared" si="7"/>
        <v>37515.77999999997</v>
      </c>
    </row>
    <row r="51" spans="2:8" x14ac:dyDescent="0.25">
      <c r="B51" s="10" t="s">
        <v>52</v>
      </c>
      <c r="C51" s="22">
        <v>215000</v>
      </c>
      <c r="D51" s="22">
        <v>194671.85</v>
      </c>
      <c r="E51" s="26">
        <f t="shared" si="2"/>
        <v>409671.85</v>
      </c>
      <c r="F51" s="23">
        <v>396152.07</v>
      </c>
      <c r="G51" s="23">
        <v>383045.23</v>
      </c>
      <c r="H51" s="30">
        <f t="shared" si="3"/>
        <v>13519.77999999997</v>
      </c>
    </row>
    <row r="52" spans="2:8" x14ac:dyDescent="0.25">
      <c r="B52" s="10" t="s">
        <v>53</v>
      </c>
      <c r="C52" s="22">
        <v>0</v>
      </c>
      <c r="D52" s="22">
        <v>12500</v>
      </c>
      <c r="E52" s="26">
        <f t="shared" si="2"/>
        <v>12500</v>
      </c>
      <c r="F52" s="23">
        <v>12500</v>
      </c>
      <c r="G52" s="23">
        <v>12500</v>
      </c>
      <c r="H52" s="30">
        <f t="shared" si="3"/>
        <v>0</v>
      </c>
    </row>
    <row r="53" spans="2:8" x14ac:dyDescent="0.25">
      <c r="B53" s="10" t="s">
        <v>54</v>
      </c>
      <c r="C53" s="22">
        <v>90000</v>
      </c>
      <c r="D53" s="22">
        <v>0</v>
      </c>
      <c r="E53" s="26">
        <f t="shared" si="2"/>
        <v>90000</v>
      </c>
      <c r="F53" s="23">
        <v>70586</v>
      </c>
      <c r="G53" s="23">
        <v>70586</v>
      </c>
      <c r="H53" s="30">
        <f t="shared" si="3"/>
        <v>19414</v>
      </c>
    </row>
    <row r="54" spans="2:8" x14ac:dyDescent="0.25">
      <c r="B54" s="10" t="s">
        <v>55</v>
      </c>
      <c r="C54" s="22">
        <v>0</v>
      </c>
      <c r="D54" s="22">
        <v>0</v>
      </c>
      <c r="E54" s="26">
        <f t="shared" si="2"/>
        <v>0</v>
      </c>
      <c r="F54" s="23"/>
      <c r="G54" s="23"/>
      <c r="H54" s="30">
        <f t="shared" si="3"/>
        <v>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5">
      <c r="B56" s="10" t="s">
        <v>57</v>
      </c>
      <c r="C56" s="22">
        <v>0</v>
      </c>
      <c r="D56" s="22">
        <v>34162</v>
      </c>
      <c r="E56" s="26">
        <f t="shared" si="2"/>
        <v>34162</v>
      </c>
      <c r="F56" s="23">
        <v>29580</v>
      </c>
      <c r="G56" s="23">
        <v>29580</v>
      </c>
      <c r="H56" s="30">
        <f t="shared" si="3"/>
        <v>4582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416385110</v>
      </c>
      <c r="D160" s="21">
        <f t="shared" ref="D160:G160" si="28">SUM(D10,D85)</f>
        <v>45600717.129999995</v>
      </c>
      <c r="E160" s="28">
        <f>SUM(E10,E85)</f>
        <v>461985827.13</v>
      </c>
      <c r="F160" s="21">
        <f t="shared" si="28"/>
        <v>379659745.44999999</v>
      </c>
      <c r="G160" s="21">
        <f t="shared" si="28"/>
        <v>333137249.56999999</v>
      </c>
      <c r="H160" s="28">
        <f>SUM(H10,H85)</f>
        <v>82326081.680000007</v>
      </c>
    </row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2020-01-08T21:14:59Z</dcterms:created>
  <dcterms:modified xsi:type="dcterms:W3CDTF">2023-10-23T18:03:02Z</dcterms:modified>
</cp:coreProperties>
</file>